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2"/>
  </bookViews>
  <sheets>
    <sheet name="прилож3 Лист1" sheetId="1" r:id="rId1"/>
    <sheet name="прилож3 лист2" sheetId="2" r:id="rId2"/>
    <sheet name="прилож4 лист1" sheetId="3" r:id="rId3"/>
  </sheets>
  <definedNames/>
  <calcPr fullCalcOnLoad="1"/>
</workbook>
</file>

<file path=xl/sharedStrings.xml><?xml version="1.0" encoding="utf-8"?>
<sst xmlns="http://schemas.openxmlformats.org/spreadsheetml/2006/main" count="224" uniqueCount="138">
  <si>
    <t>к Положению об оценке эффективности</t>
  </si>
  <si>
    <t>финансово-хозяйственной деятельности</t>
  </si>
  <si>
    <t>бюджетных и автономных учреждений,</t>
  </si>
  <si>
    <t>утвержденному     постановлением</t>
  </si>
  <si>
    <t>Брянской   городской   администрации</t>
  </si>
  <si>
    <t>ПОКАЗАТЕЛИ</t>
  </si>
  <si>
    <t>Показатели</t>
  </si>
  <si>
    <t>Ед. изм.</t>
  </si>
  <si>
    <t>1.</t>
  </si>
  <si>
    <t>тыс.р</t>
  </si>
  <si>
    <t>1.1.</t>
  </si>
  <si>
    <t>-«-</t>
  </si>
  <si>
    <t>1.2.</t>
  </si>
  <si>
    <t>2.</t>
  </si>
  <si>
    <t>3.</t>
  </si>
  <si>
    <t>4.</t>
  </si>
  <si>
    <t>%</t>
  </si>
  <si>
    <t>5.</t>
  </si>
  <si>
    <t>6.</t>
  </si>
  <si>
    <t>7.</t>
  </si>
  <si>
    <t>8.</t>
  </si>
  <si>
    <t>9.</t>
  </si>
  <si>
    <t>муниципальных унитарных предприятий,</t>
  </si>
  <si>
    <t>аналогичному периоду</t>
  </si>
  <si>
    <t>№ п/п</t>
  </si>
  <si>
    <t>Факт в % к</t>
  </si>
  <si>
    <t>10.</t>
  </si>
  <si>
    <t>- балансовая стоимость</t>
  </si>
  <si>
    <t>- остаточная стоимость</t>
  </si>
  <si>
    <t>чел.</t>
  </si>
  <si>
    <t>руб.</t>
  </si>
  <si>
    <t>- без учета зарплаты руководителя</t>
  </si>
  <si>
    <t>- вознаграждение (премия)</t>
  </si>
  <si>
    <t>Основные средства:</t>
  </si>
  <si>
    <t>Среднемесячная заработная плата одного работающего:</t>
  </si>
  <si>
    <t>ИНДИКАТОРЫ</t>
  </si>
  <si>
    <t>Отчетный период</t>
  </si>
  <si>
    <t>Отношение кредиторской задолженности к дебиторской</t>
  </si>
  <si>
    <t>ед.</t>
  </si>
  <si>
    <t>Коэффициент текучести кадров</t>
  </si>
  <si>
    <t>экономической эффективности финансово-хозяйственной деятельности</t>
  </si>
  <si>
    <t>Отклонение +, -</t>
  </si>
  <si>
    <r>
      <t>от 18.04.2012</t>
    </r>
    <r>
      <rPr>
        <u val="single"/>
        <sz val="10"/>
        <rFont val="Arial"/>
        <family val="2"/>
      </rPr>
      <t xml:space="preserve">               </t>
    </r>
    <r>
      <rPr>
        <u val="single"/>
        <sz val="10"/>
        <rFont val="Times New Roman"/>
        <family val="1"/>
      </rPr>
      <t>№    879-п</t>
    </r>
  </si>
  <si>
    <t>Приложение № 3</t>
  </si>
  <si>
    <t>муниципальных учреждений</t>
  </si>
  <si>
    <t>Утверждено планом</t>
  </si>
  <si>
    <t>Аналогичным период предыдущего года (факт)</t>
  </si>
  <si>
    <t>план]</t>
  </si>
  <si>
    <t>ана.т-'ично\|\ период)</t>
  </si>
  <si>
    <t>Доходы от собственности</t>
  </si>
  <si>
    <t>Доходы от оказания платных услуг (работ</t>
  </si>
  <si>
    <t>1.3.</t>
  </si>
  <si>
    <t>1.4.</t>
  </si>
  <si>
    <r>
      <t xml:space="preserve">Безвозмездные поступления от бюджетов, в том числе </t>
    </r>
    <r>
      <rPr>
        <i/>
        <sz val="9"/>
        <rFont val="Times New Roman"/>
        <family val="0"/>
      </rPr>
      <t>(расшифровать):</t>
    </r>
  </si>
  <si>
    <t>1.5.</t>
  </si>
  <si>
    <t>1.6.</t>
  </si>
  <si>
    <t>- бюджетные инвестиции</t>
  </si>
  <si>
    <t>1.7.</t>
  </si>
  <si>
    <t>Доходы будущих периодов</t>
  </si>
  <si>
    <r>
      <t xml:space="preserve">Расходы - всего, </t>
    </r>
    <r>
      <rPr>
        <sz val="10"/>
        <rFont val="Times New Roman"/>
        <family val="0"/>
      </rPr>
      <t>из них:</t>
    </r>
  </si>
  <si>
    <t>- транспортные услуги</t>
  </si>
  <si>
    <t>- коммунальные услуги</t>
  </si>
  <si>
    <t>- прочие работы, услуги</t>
  </si>
  <si>
    <t>2.3.</t>
  </si>
  <si>
    <t>Обслуживание долговых обязательств</t>
  </si>
  <si>
    <t>2.4.</t>
  </si>
  <si>
    <t>Безвозмездные перечисления организациям</t>
  </si>
  <si>
    <t>2.5.</t>
  </si>
  <si>
    <t>2.6.</t>
  </si>
  <si>
    <t>Социальное обеспечение</t>
  </si>
  <si>
    <t>2.7.</t>
  </si>
  <si>
    <t>Прочие расходы</t>
  </si>
  <si>
    <t>2.8.</t>
  </si>
  <si>
    <t>Расходы по операциям с активами</t>
  </si>
  <si>
    <t>плану</t>
  </si>
  <si>
    <r>
      <t>Отчетный период, (факт</t>
    </r>
    <r>
      <rPr>
        <b/>
        <vertAlign val="superscript"/>
        <sz val="8"/>
        <rFont val="Times New Roman"/>
        <family val="1"/>
      </rPr>
      <t>-</t>
    </r>
    <r>
      <rPr>
        <b/>
        <sz val="8"/>
        <rFont val="Times New Roman"/>
        <family val="1"/>
      </rPr>
      <t>)</t>
    </r>
  </si>
  <si>
    <r>
      <t xml:space="preserve">Доходы - всего, </t>
    </r>
    <r>
      <rPr>
        <b/>
        <sz val="9"/>
        <rFont val="Times New Roman"/>
        <family val="1"/>
      </rPr>
      <t>из них:</t>
    </r>
  </si>
  <si>
    <t>Доходы от штрафов, пени, иных сумм принудительного изъятия</t>
  </si>
  <si>
    <r>
      <t xml:space="preserve">Доходы от операций с активами, в том числе </t>
    </r>
    <r>
      <rPr>
        <i/>
        <sz val="9"/>
        <rFont val="Times New Roman"/>
        <family val="1"/>
      </rPr>
      <t>(расшифровать):</t>
    </r>
  </si>
  <si>
    <t>Прочие доходы                                                                 из них:   субсидии на выполнение гос. (муниципального) задания</t>
  </si>
  <si>
    <t>- субсидии на иные цели</t>
  </si>
  <si>
    <t>- иные прочие доходы</t>
  </si>
  <si>
    <t>-арендная плата за пользование имуществом</t>
  </si>
  <si>
    <t>-  работы, услуги по содержанию имущества</t>
  </si>
  <si>
    <r>
      <t xml:space="preserve">Безвозмездные перечисления </t>
    </r>
    <r>
      <rPr>
        <sz val="9"/>
        <rFont val="Times New Roman"/>
        <family val="1"/>
      </rPr>
      <t>бюджетам</t>
    </r>
  </si>
  <si>
    <r>
      <t xml:space="preserve">втом числе </t>
    </r>
    <r>
      <rPr>
        <i/>
        <sz val="9"/>
        <rFont val="Times New Roman"/>
        <family val="0"/>
      </rPr>
      <t>(расшифровать):-</t>
    </r>
  </si>
  <si>
    <t>2.9.</t>
  </si>
  <si>
    <t>Расходы будущих периодов</t>
  </si>
  <si>
    <t>5.1.</t>
  </si>
  <si>
    <t>5.2.</t>
  </si>
  <si>
    <t>'</t>
  </si>
  <si>
    <t>6.1.</t>
  </si>
  <si>
    <t>6.2.</t>
  </si>
  <si>
    <t>- износ</t>
  </si>
  <si>
    <t>Штатная численность работников</t>
  </si>
  <si>
    <t>- с учетом зарплаты руководителя</t>
  </si>
  <si>
    <t>Среднемесячная заработная плата руководителл</t>
  </si>
  <si>
    <t>в том числе:    - оклад</t>
  </si>
  <si>
    <t>Чистый операционный результат</t>
  </si>
  <si>
    <r>
      <t>Источники финансирования                       дефицита средств                                               в том числе</t>
    </r>
    <r>
      <rPr>
        <i/>
        <sz val="9"/>
        <rFont val="Times New Roman"/>
        <family val="1"/>
      </rPr>
      <t>(расшифровать)</t>
    </r>
  </si>
  <si>
    <t>Дебиторская задолженность-всего из нее:</t>
  </si>
  <si>
    <t>По виду деятельности:                         «Приносящая доход деятельность (собственные доходы учреждения)»</t>
  </si>
  <si>
    <r>
      <rPr>
        <sz val="9"/>
        <rFont val="Times New Roman"/>
        <family val="1"/>
      </rPr>
      <t>По виду деятельности:                               «Субсидии на выполнение государственного (муниципального</t>
    </r>
    <r>
      <rPr>
        <sz val="10"/>
        <rFont val="Times New Roman"/>
        <family val="1"/>
      </rPr>
      <t>) задания»</t>
    </r>
  </si>
  <si>
    <t>Кредиторская задолженность- всего  из них:</t>
  </si>
  <si>
    <r>
      <t xml:space="preserve">По виду деятельности: «Субсидии на выполнение государственного (муниципального) задания </t>
    </r>
    <r>
      <rPr>
        <i/>
        <sz val="9"/>
        <rFont val="Times New Roman"/>
        <family val="1"/>
      </rPr>
      <t>»</t>
    </r>
  </si>
  <si>
    <t>По виду: «Приносящая доход деятельность (собственные доходы учреждения)</t>
  </si>
  <si>
    <t>Коэффициент соотношения собственных доходов над доходами от выполнения государственного (муниципального) задания (субсидии)</t>
  </si>
  <si>
    <t>Доля доходов от оказания платных услуг в собственных доходах учреждения</t>
  </si>
  <si>
    <t>Темп роста чистого операционного результата</t>
  </si>
  <si>
    <t>Примечание:</t>
  </si>
  <si>
    <t>средств учреждения для погашения его текущих обязательств.</t>
  </si>
  <si>
    <t>Рассчитывается по формуле:</t>
  </si>
  <si>
    <t>Заемные средства+Кредиторская задолж.+Прочие краткосрочные обязательства</t>
  </si>
  <si>
    <t>Приложение № 4</t>
  </si>
  <si>
    <t>Аналогичный период   предыдущего года</t>
  </si>
  <si>
    <r>
      <rPr>
        <b/>
        <sz val="10"/>
        <rFont val="Times New Roman"/>
        <family val="1"/>
      </rPr>
      <t xml:space="preserve">Коэффициент соотношения темпов роста доходов над расходами 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(К &gt; 1)</t>
    </r>
  </si>
  <si>
    <r>
      <rPr>
        <b/>
        <sz val="10"/>
        <rFont val="Times New Roman"/>
        <family val="1"/>
      </rPr>
      <t xml:space="preserve">Коэффициент текущей ликвидности   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(К=1-2; оптимальное значение - 1,5)</t>
    </r>
  </si>
  <si>
    <r>
      <t xml:space="preserve">Количество новых видов услуг </t>
    </r>
    <r>
      <rPr>
        <b/>
        <i/>
        <sz val="8"/>
        <rFont val="Times New Roman"/>
        <family val="1"/>
      </rPr>
      <t>(расшифровать):-</t>
    </r>
  </si>
  <si>
    <r>
      <rPr>
        <b/>
        <sz val="11"/>
        <rFont val="Times New Roman"/>
        <family val="1"/>
      </rPr>
      <t>Коэффициент текущей ликвидности</t>
    </r>
    <r>
      <rPr>
        <sz val="11"/>
        <rFont val="Times New Roman"/>
        <family val="1"/>
      </rPr>
      <t xml:space="preserve"> показывает достаточность оборотных</t>
    </r>
  </si>
  <si>
    <r>
      <rPr>
        <b/>
        <u val="single"/>
        <sz val="11"/>
        <rFont val="Times New Roman"/>
        <family val="1"/>
      </rPr>
      <t>Итого оборотные активы</t>
    </r>
    <r>
      <rPr>
        <u val="single"/>
        <sz val="11"/>
        <rFont val="Times New Roman"/>
        <family val="1"/>
      </rPr>
      <t xml:space="preserve"> (денежные средства, ценные бумаги, иные)</t>
    </r>
  </si>
  <si>
    <t>6.3.</t>
  </si>
  <si>
    <r>
      <t xml:space="preserve">По виду деятельности: «Субсидии на иные цели </t>
    </r>
    <r>
      <rPr>
        <i/>
        <sz val="9"/>
        <rFont val="Times New Roman"/>
        <family val="1"/>
      </rPr>
      <t>»</t>
    </r>
  </si>
  <si>
    <t>земельный налог</t>
  </si>
  <si>
    <t>налог на имущество организаций</t>
  </si>
  <si>
    <t>транспортный налог</t>
  </si>
  <si>
    <t>экология</t>
  </si>
  <si>
    <t>прочие</t>
  </si>
  <si>
    <t xml:space="preserve">Оплата труда с начислениями  </t>
  </si>
  <si>
    <t xml:space="preserve"> 2.2.</t>
  </si>
  <si>
    <t>Приобретение работ, услуг                                  в том числе:                                                           - услуги связи</t>
  </si>
  <si>
    <t>МБОУ "Гимназия №5" г.Брянска</t>
  </si>
  <si>
    <t>Гл.бухгалтер                                    Зимодро В.Д.</t>
  </si>
  <si>
    <t xml:space="preserve">Руководитель                                       Симуков А.В.                                                     </t>
  </si>
  <si>
    <t xml:space="preserve">Руководитель                                       Симуков А.В.                                                  </t>
  </si>
  <si>
    <t>2.1</t>
  </si>
  <si>
    <t>5.3.</t>
  </si>
  <si>
    <r>
      <rPr>
        <sz val="9"/>
        <rFont val="Times New Roman"/>
        <family val="1"/>
      </rPr>
      <t>По виду деятельности:                               «Субсидии на иные цели</t>
    </r>
    <r>
      <rPr>
        <sz val="10"/>
        <rFont val="Times New Roman"/>
        <family val="1"/>
      </rPr>
      <t>»</t>
    </r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</si>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</sst>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vertAlign val="superscript"/>
      <sz val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4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4"/>
      <protection/>
    </xf>
    <xf numFmtId="0" fontId="3" fillId="0" borderId="10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top" wrapText="1" indent="1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10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 indent="1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39" fillId="0" borderId="10" xfId="0" applyNumberFormat="1" applyFont="1" applyFill="1" applyBorder="1" applyAlignment="1" applyProtection="1">
      <alignment horizontal="left" vertical="top"/>
      <protection/>
    </xf>
    <xf numFmtId="0" fontId="40" fillId="0" borderId="10" xfId="0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indent="1"/>
      <protection/>
    </xf>
    <xf numFmtId="0" fontId="3" fillId="0" borderId="20" xfId="0" applyNumberFormat="1" applyFont="1" applyFill="1" applyBorder="1" applyAlignment="1" applyProtection="1">
      <alignment horizontal="left" vertical="top" indent="1"/>
      <protection/>
    </xf>
    <xf numFmtId="0" fontId="3" fillId="0" borderId="17" xfId="0" applyNumberFormat="1" applyFont="1" applyFill="1" applyBorder="1" applyAlignment="1" applyProtection="1">
      <alignment horizontal="left" vertical="top" inden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3">
      <selection activeCell="E47" sqref="E47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6.28125" style="0" customWidth="1"/>
    <col min="4" max="4" width="8.57421875" style="0" customWidth="1"/>
    <col min="5" max="5" width="11.421875" style="0" customWidth="1"/>
    <col min="6" max="6" width="10.421875" style="0" customWidth="1"/>
    <col min="7" max="7" width="0.13671875" style="0" customWidth="1"/>
    <col min="8" max="8" width="0" style="0" hidden="1" customWidth="1"/>
    <col min="9" max="9" width="7.57421875" style="0" customWidth="1"/>
    <col min="10" max="10" width="7.7109375" style="0" customWidth="1"/>
  </cols>
  <sheetData>
    <row r="1" spans="1:10" ht="12.75">
      <c r="A1" s="89" t="s">
        <v>43</v>
      </c>
      <c r="B1" s="90"/>
      <c r="C1" s="90"/>
      <c r="D1" s="90"/>
      <c r="E1" s="90"/>
      <c r="F1" s="90"/>
      <c r="G1" s="90"/>
      <c r="H1" s="90"/>
      <c r="I1" s="91"/>
      <c r="J1" s="91"/>
    </row>
    <row r="2" spans="1:10" ht="12.75">
      <c r="A2" s="92" t="s">
        <v>0</v>
      </c>
      <c r="B2" s="93"/>
      <c r="C2" s="93"/>
      <c r="D2" s="93"/>
      <c r="E2" s="93"/>
      <c r="F2" s="93"/>
      <c r="G2" s="93"/>
      <c r="H2" s="93"/>
      <c r="I2" s="91"/>
      <c r="J2" s="91"/>
    </row>
    <row r="3" spans="1:10" ht="12.75">
      <c r="A3" s="94" t="s">
        <v>1</v>
      </c>
      <c r="B3" s="90"/>
      <c r="C3" s="90"/>
      <c r="D3" s="90"/>
      <c r="E3" s="90"/>
      <c r="F3" s="90"/>
      <c r="G3" s="90"/>
      <c r="H3" s="90"/>
      <c r="I3" s="91"/>
      <c r="J3" s="91"/>
    </row>
    <row r="4" spans="1:10" ht="12.75">
      <c r="A4" s="94" t="s">
        <v>22</v>
      </c>
      <c r="B4" s="90"/>
      <c r="C4" s="90"/>
      <c r="D4" s="90"/>
      <c r="E4" s="90"/>
      <c r="F4" s="90"/>
      <c r="G4" s="90"/>
      <c r="H4" s="90"/>
      <c r="I4" s="91"/>
      <c r="J4" s="91"/>
    </row>
    <row r="5" spans="1:10" ht="12.75">
      <c r="A5" s="94" t="s">
        <v>2</v>
      </c>
      <c r="B5" s="90"/>
      <c r="C5" s="90"/>
      <c r="D5" s="90"/>
      <c r="E5" s="90"/>
      <c r="F5" s="90"/>
      <c r="G5" s="90"/>
      <c r="H5" s="90"/>
      <c r="I5" s="91"/>
      <c r="J5" s="91"/>
    </row>
    <row r="6" spans="1:10" ht="12.75">
      <c r="A6" s="94" t="s">
        <v>3</v>
      </c>
      <c r="B6" s="90"/>
      <c r="C6" s="90"/>
      <c r="D6" s="90"/>
      <c r="E6" s="90"/>
      <c r="F6" s="90"/>
      <c r="G6" s="90"/>
      <c r="H6" s="90"/>
      <c r="I6" s="91"/>
      <c r="J6" s="91"/>
    </row>
    <row r="7" spans="1:10" ht="12.75">
      <c r="A7" s="94" t="s">
        <v>4</v>
      </c>
      <c r="B7" s="90"/>
      <c r="C7" s="90"/>
      <c r="D7" s="90"/>
      <c r="E7" s="90"/>
      <c r="F7" s="90"/>
      <c r="G7" s="90"/>
      <c r="H7" s="90"/>
      <c r="I7" s="91"/>
      <c r="J7" s="91"/>
    </row>
    <row r="8" spans="1:10" ht="12.75">
      <c r="A8" s="99" t="s">
        <v>42</v>
      </c>
      <c r="B8" s="100"/>
      <c r="C8" s="100"/>
      <c r="D8" s="100"/>
      <c r="E8" s="100"/>
      <c r="F8" s="100"/>
      <c r="G8" s="100"/>
      <c r="H8" s="100"/>
      <c r="I8" s="91"/>
      <c r="J8" s="91"/>
    </row>
    <row r="10" spans="1:6" ht="15.75">
      <c r="A10" s="87" t="s">
        <v>5</v>
      </c>
      <c r="B10" s="88"/>
      <c r="C10" s="88"/>
      <c r="D10" s="88"/>
      <c r="E10" s="88"/>
      <c r="F10" s="88"/>
    </row>
    <row r="11" spans="1:6" ht="15.75">
      <c r="A11" s="87" t="s">
        <v>1</v>
      </c>
      <c r="B11" s="88"/>
      <c r="C11" s="88"/>
      <c r="D11" s="88"/>
      <c r="E11" s="88"/>
      <c r="F11" s="88"/>
    </row>
    <row r="12" spans="1:6" ht="15.75">
      <c r="A12" s="87" t="s">
        <v>44</v>
      </c>
      <c r="B12" s="88"/>
      <c r="C12" s="88"/>
      <c r="D12" s="88"/>
      <c r="E12" s="88"/>
      <c r="F12" s="88"/>
    </row>
    <row r="13" ht="15">
      <c r="B13" s="69" t="s">
        <v>130</v>
      </c>
    </row>
    <row r="14" spans="1:10" ht="12.75" customHeight="1">
      <c r="A14" s="78" t="s">
        <v>24</v>
      </c>
      <c r="B14" s="80" t="s">
        <v>6</v>
      </c>
      <c r="C14" s="82" t="s">
        <v>7</v>
      </c>
      <c r="D14" s="82" t="s">
        <v>45</v>
      </c>
      <c r="E14" s="82" t="s">
        <v>75</v>
      </c>
      <c r="F14" s="82" t="s">
        <v>46</v>
      </c>
      <c r="G14" s="97" t="s">
        <v>25</v>
      </c>
      <c r="H14" s="98"/>
      <c r="I14" s="95" t="s">
        <v>25</v>
      </c>
      <c r="J14" s="96"/>
    </row>
    <row r="15" spans="1:10" ht="45">
      <c r="A15" s="79"/>
      <c r="B15" s="81"/>
      <c r="C15" s="83"/>
      <c r="D15" s="83"/>
      <c r="E15" s="83"/>
      <c r="F15" s="83"/>
      <c r="G15" s="23" t="s">
        <v>47</v>
      </c>
      <c r="H15" s="7" t="s">
        <v>48</v>
      </c>
      <c r="I15" s="25" t="s">
        <v>74</v>
      </c>
      <c r="J15" s="26" t="s">
        <v>23</v>
      </c>
    </row>
    <row r="16" spans="1:10" ht="12.75">
      <c r="A16" s="1" t="s">
        <v>8</v>
      </c>
      <c r="B16" s="20" t="s">
        <v>76</v>
      </c>
      <c r="C16" s="28" t="s">
        <v>9</v>
      </c>
      <c r="D16" s="66">
        <f>D22+D23</f>
        <v>27982.94</v>
      </c>
      <c r="E16" s="62">
        <f>SUM(E17:E26)</f>
        <v>27287.890000000003</v>
      </c>
      <c r="F16" s="3"/>
      <c r="G16" s="3"/>
      <c r="H16" s="10"/>
      <c r="I16" s="68">
        <f>E16/D16*100</f>
        <v>97.51616520637218</v>
      </c>
      <c r="J16" s="68"/>
    </row>
    <row r="17" spans="1:10" ht="12.75">
      <c r="A17" s="16" t="s">
        <v>10</v>
      </c>
      <c r="B17" s="6" t="s">
        <v>49</v>
      </c>
      <c r="C17" s="5" t="s">
        <v>11</v>
      </c>
      <c r="D17" s="66"/>
      <c r="E17" s="62"/>
      <c r="F17" s="3"/>
      <c r="G17" s="3"/>
      <c r="H17" s="10"/>
      <c r="I17" s="68"/>
      <c r="J17" s="68"/>
    </row>
    <row r="18" spans="1:10" ht="12.75">
      <c r="A18" s="5" t="s">
        <v>12</v>
      </c>
      <c r="B18" s="13" t="s">
        <v>50</v>
      </c>
      <c r="C18" s="5" t="s">
        <v>11</v>
      </c>
      <c r="D18" s="66"/>
      <c r="E18" s="62"/>
      <c r="F18" s="3"/>
      <c r="G18" s="3"/>
      <c r="H18" s="10"/>
      <c r="I18" s="68"/>
      <c r="J18" s="68"/>
    </row>
    <row r="19" spans="1:10" ht="24">
      <c r="A19" s="16" t="s">
        <v>51</v>
      </c>
      <c r="B19" s="8" t="s">
        <v>77</v>
      </c>
      <c r="C19" s="5" t="s">
        <v>11</v>
      </c>
      <c r="D19" s="66"/>
      <c r="E19" s="62"/>
      <c r="F19" s="3"/>
      <c r="G19" s="3"/>
      <c r="H19" s="10"/>
      <c r="I19" s="68"/>
      <c r="J19" s="68"/>
    </row>
    <row r="20" spans="1:10" ht="24">
      <c r="A20" s="16" t="s">
        <v>52</v>
      </c>
      <c r="B20" s="4" t="s">
        <v>53</v>
      </c>
      <c r="C20" s="5" t="s">
        <v>11</v>
      </c>
      <c r="D20" s="66"/>
      <c r="E20" s="62"/>
      <c r="F20" s="3"/>
      <c r="G20" s="3"/>
      <c r="H20" s="10"/>
      <c r="I20" s="68"/>
      <c r="J20" s="68"/>
    </row>
    <row r="21" spans="1:10" ht="24">
      <c r="A21" s="16" t="s">
        <v>54</v>
      </c>
      <c r="B21" s="8" t="s">
        <v>78</v>
      </c>
      <c r="C21" s="5" t="s">
        <v>11</v>
      </c>
      <c r="D21" s="66"/>
      <c r="E21" s="62">
        <v>-0.11</v>
      </c>
      <c r="F21" s="3"/>
      <c r="G21" s="3"/>
      <c r="H21" s="10"/>
      <c r="I21" s="68"/>
      <c r="J21" s="68"/>
    </row>
    <row r="22" spans="1:13" ht="36">
      <c r="A22" s="84" t="s">
        <v>55</v>
      </c>
      <c r="B22" s="8" t="s">
        <v>79</v>
      </c>
      <c r="C22" s="5" t="s">
        <v>11</v>
      </c>
      <c r="D22" s="66">
        <v>25955.32</v>
      </c>
      <c r="E22" s="64">
        <v>25371.06</v>
      </c>
      <c r="F22" s="3"/>
      <c r="G22" s="3"/>
      <c r="H22" s="10"/>
      <c r="I22" s="68">
        <f aca="true" t="shared" si="0" ref="I22:I46">E22/D22*100</f>
        <v>97.74897785887441</v>
      </c>
      <c r="J22" s="68"/>
      <c r="L22" s="63"/>
      <c r="M22" s="63"/>
    </row>
    <row r="23" spans="1:13" ht="12.75">
      <c r="A23" s="85"/>
      <c r="B23" s="29" t="s">
        <v>80</v>
      </c>
      <c r="C23" s="5" t="s">
        <v>11</v>
      </c>
      <c r="D23" s="66">
        <v>2027.62</v>
      </c>
      <c r="E23" s="64">
        <v>1916.38</v>
      </c>
      <c r="F23" s="3"/>
      <c r="G23" s="3"/>
      <c r="H23" s="10"/>
      <c r="I23" s="68">
        <f t="shared" si="0"/>
        <v>94.51376490663932</v>
      </c>
      <c r="J23" s="68"/>
      <c r="L23" s="63"/>
      <c r="M23" s="63"/>
    </row>
    <row r="24" spans="1:13" ht="12.75">
      <c r="A24" s="85"/>
      <c r="B24" s="24" t="s">
        <v>56</v>
      </c>
      <c r="C24" s="5" t="s">
        <v>11</v>
      </c>
      <c r="D24" s="66"/>
      <c r="E24" s="64"/>
      <c r="F24" s="3"/>
      <c r="G24" s="3"/>
      <c r="H24" s="10"/>
      <c r="I24" s="68"/>
      <c r="J24" s="68"/>
      <c r="L24" s="63"/>
      <c r="M24" s="63"/>
    </row>
    <row r="25" spans="1:13" ht="12.75">
      <c r="A25" s="86"/>
      <c r="B25" s="29" t="s">
        <v>81</v>
      </c>
      <c r="C25" s="5" t="s">
        <v>11</v>
      </c>
      <c r="D25" s="66"/>
      <c r="E25" s="64">
        <v>0.56</v>
      </c>
      <c r="F25" s="3"/>
      <c r="G25" s="3"/>
      <c r="H25" s="10"/>
      <c r="I25" s="68"/>
      <c r="J25" s="68"/>
      <c r="L25" s="63"/>
      <c r="M25" s="63"/>
    </row>
    <row r="26" spans="1:13" ht="12.75">
      <c r="A26" s="16" t="s">
        <v>57</v>
      </c>
      <c r="B26" s="6" t="s">
        <v>58</v>
      </c>
      <c r="C26" s="5" t="s">
        <v>11</v>
      </c>
      <c r="D26" s="66"/>
      <c r="E26" s="64"/>
      <c r="F26" s="3"/>
      <c r="G26" s="3"/>
      <c r="H26" s="10"/>
      <c r="I26" s="68"/>
      <c r="J26" s="68"/>
      <c r="L26" s="63"/>
      <c r="M26" s="63"/>
    </row>
    <row r="27" spans="1:13" ht="12.75">
      <c r="A27" s="1" t="s">
        <v>13</v>
      </c>
      <c r="B27" s="2" t="s">
        <v>59</v>
      </c>
      <c r="C27" s="28" t="s">
        <v>9</v>
      </c>
      <c r="D27" s="66">
        <f>D28+D29+D30+D31+D33+D34+D38+D39+D46</f>
        <v>27982.940000000002</v>
      </c>
      <c r="E27" s="64">
        <f>E28+E29+E31+E33+E34+E39+E46+E30</f>
        <v>27278.559999999998</v>
      </c>
      <c r="F27" s="3"/>
      <c r="G27" s="3"/>
      <c r="H27" s="10"/>
      <c r="I27" s="68">
        <f t="shared" si="0"/>
        <v>97.4828234631529</v>
      </c>
      <c r="J27" s="68"/>
      <c r="L27" s="63"/>
      <c r="M27" s="63"/>
    </row>
    <row r="28" spans="1:13" ht="12.75">
      <c r="A28" s="71" t="s">
        <v>134</v>
      </c>
      <c r="B28" s="8" t="s">
        <v>127</v>
      </c>
      <c r="C28" s="28"/>
      <c r="D28" s="66">
        <v>18134.96</v>
      </c>
      <c r="E28" s="64">
        <f>17709.09+391.25+0.44</f>
        <v>18100.78</v>
      </c>
      <c r="F28" s="3"/>
      <c r="G28" s="3"/>
      <c r="H28" s="10"/>
      <c r="I28" s="68">
        <f t="shared" si="0"/>
        <v>99.81152426032371</v>
      </c>
      <c r="J28" s="68"/>
      <c r="L28" s="63"/>
      <c r="M28" s="63"/>
    </row>
    <row r="29" spans="1:13" ht="46.5" customHeight="1">
      <c r="A29" s="30" t="s">
        <v>128</v>
      </c>
      <c r="B29" s="8" t="s">
        <v>129</v>
      </c>
      <c r="C29" s="31" t="s">
        <v>11</v>
      </c>
      <c r="D29" s="67">
        <v>14.13</v>
      </c>
      <c r="E29" s="65">
        <v>10.15</v>
      </c>
      <c r="F29" s="3"/>
      <c r="G29" s="3"/>
      <c r="H29" s="10"/>
      <c r="I29" s="68">
        <f t="shared" si="0"/>
        <v>71.83297947629158</v>
      </c>
      <c r="J29" s="68"/>
      <c r="L29" s="63"/>
      <c r="M29" s="63"/>
    </row>
    <row r="30" spans="1:13" ht="12.75">
      <c r="A30" s="3"/>
      <c r="B30" s="6" t="s">
        <v>60</v>
      </c>
      <c r="C30" s="31" t="s">
        <v>11</v>
      </c>
      <c r="D30" s="66">
        <v>5.7</v>
      </c>
      <c r="E30" s="64">
        <v>3.51</v>
      </c>
      <c r="F30" s="3"/>
      <c r="G30" s="3"/>
      <c r="H30" s="10"/>
      <c r="I30" s="68">
        <f t="shared" si="0"/>
        <v>61.57894736842104</v>
      </c>
      <c r="J30" s="68"/>
      <c r="L30" s="63"/>
      <c r="M30" s="63"/>
    </row>
    <row r="31" spans="1:13" ht="12.75">
      <c r="A31" s="3"/>
      <c r="B31" s="6" t="s">
        <v>61</v>
      </c>
      <c r="C31" s="31" t="s">
        <v>11</v>
      </c>
      <c r="D31" s="66">
        <v>3591.68</v>
      </c>
      <c r="E31" s="64">
        <v>3591.67</v>
      </c>
      <c r="F31" s="3"/>
      <c r="G31" s="3"/>
      <c r="H31" s="10"/>
      <c r="I31" s="68">
        <f t="shared" si="0"/>
        <v>99.9997215787598</v>
      </c>
      <c r="J31" s="68"/>
      <c r="L31" s="63"/>
      <c r="M31" s="63"/>
    </row>
    <row r="32" spans="1:13" ht="12.75">
      <c r="A32" s="76"/>
      <c r="B32" s="8" t="s">
        <v>82</v>
      </c>
      <c r="C32" s="31" t="s">
        <v>11</v>
      </c>
      <c r="D32" s="66"/>
      <c r="E32" s="64"/>
      <c r="F32" s="3"/>
      <c r="G32" s="3"/>
      <c r="H32" s="10"/>
      <c r="I32" s="68"/>
      <c r="J32" s="68"/>
      <c r="L32" s="63"/>
      <c r="M32" s="63"/>
    </row>
    <row r="33" spans="1:13" ht="24">
      <c r="A33" s="77"/>
      <c r="B33" s="11" t="s">
        <v>83</v>
      </c>
      <c r="C33" s="31" t="s">
        <v>11</v>
      </c>
      <c r="D33" s="66">
        <v>647.9</v>
      </c>
      <c r="E33" s="64">
        <f>513.19+80.05</f>
        <v>593.24</v>
      </c>
      <c r="F33" s="3"/>
      <c r="G33" s="3"/>
      <c r="H33" s="10"/>
      <c r="I33" s="68">
        <f t="shared" si="0"/>
        <v>91.56351288779133</v>
      </c>
      <c r="J33" s="68"/>
      <c r="L33" s="63"/>
      <c r="M33" s="63"/>
    </row>
    <row r="34" spans="1:13" ht="12.75">
      <c r="A34" s="3"/>
      <c r="B34" s="6" t="s">
        <v>62</v>
      </c>
      <c r="C34" s="31" t="s">
        <v>11</v>
      </c>
      <c r="D34" s="66">
        <v>3060.28</v>
      </c>
      <c r="E34" s="64">
        <f>1473.55+856.09</f>
        <v>2329.64</v>
      </c>
      <c r="F34" s="3"/>
      <c r="G34" s="3"/>
      <c r="H34" s="10"/>
      <c r="I34" s="68">
        <f t="shared" si="0"/>
        <v>76.12506045198477</v>
      </c>
      <c r="J34" s="68"/>
      <c r="L34" s="63"/>
      <c r="M34" s="63"/>
    </row>
    <row r="35" spans="1:13" ht="12.75">
      <c r="A35" s="13" t="s">
        <v>63</v>
      </c>
      <c r="B35" s="6" t="s">
        <v>64</v>
      </c>
      <c r="C35" s="31" t="s">
        <v>11</v>
      </c>
      <c r="D35" s="66"/>
      <c r="E35" s="64"/>
      <c r="F35" s="3"/>
      <c r="G35" s="3"/>
      <c r="H35" s="10"/>
      <c r="I35" s="68"/>
      <c r="J35" s="68"/>
      <c r="L35" s="63"/>
      <c r="M35" s="63"/>
    </row>
    <row r="36" spans="1:13" ht="12.75">
      <c r="A36" s="13" t="s">
        <v>65</v>
      </c>
      <c r="B36" s="4" t="s">
        <v>66</v>
      </c>
      <c r="C36" s="31" t="s">
        <v>11</v>
      </c>
      <c r="D36" s="66"/>
      <c r="E36" s="64"/>
      <c r="F36" s="3"/>
      <c r="G36" s="3"/>
      <c r="H36" s="10"/>
      <c r="I36" s="68"/>
      <c r="J36" s="68"/>
      <c r="L36" s="63"/>
      <c r="M36" s="63"/>
    </row>
    <row r="37" spans="1:13" ht="12.75">
      <c r="A37" s="13" t="s">
        <v>67</v>
      </c>
      <c r="B37" s="13" t="s">
        <v>84</v>
      </c>
      <c r="C37" s="31" t="s">
        <v>11</v>
      </c>
      <c r="D37" s="66"/>
      <c r="E37" s="64"/>
      <c r="F37" s="3"/>
      <c r="G37" s="3"/>
      <c r="H37" s="10"/>
      <c r="I37" s="68"/>
      <c r="J37" s="68"/>
      <c r="L37" s="63"/>
      <c r="M37" s="63"/>
    </row>
    <row r="38" spans="1:13" ht="12.75">
      <c r="A38" s="13" t="s">
        <v>68</v>
      </c>
      <c r="B38" s="6" t="s">
        <v>69</v>
      </c>
      <c r="C38" s="31" t="s">
        <v>11</v>
      </c>
      <c r="D38" s="66"/>
      <c r="E38" s="64"/>
      <c r="F38" s="3"/>
      <c r="G38" s="3"/>
      <c r="H38" s="10"/>
      <c r="I38" s="68"/>
      <c r="J38" s="68"/>
      <c r="L38" s="63"/>
      <c r="M38" s="63"/>
    </row>
    <row r="39" spans="1:13" ht="12.75">
      <c r="A39" s="13" t="s">
        <v>70</v>
      </c>
      <c r="B39" s="6" t="s">
        <v>71</v>
      </c>
      <c r="C39" s="31" t="s">
        <v>11</v>
      </c>
      <c r="D39" s="66">
        <v>1982.23</v>
      </c>
      <c r="E39" s="64">
        <f>E40+E41+E42+E43+E44+E45</f>
        <v>2185.0600000000004</v>
      </c>
      <c r="F39" s="3"/>
      <c r="G39" s="3"/>
      <c r="H39" s="10"/>
      <c r="I39" s="68">
        <f t="shared" si="0"/>
        <v>110.23241500734025</v>
      </c>
      <c r="J39" s="68"/>
      <c r="L39" s="63"/>
      <c r="M39" s="63"/>
    </row>
    <row r="40" spans="1:13" ht="12.75">
      <c r="A40" s="3"/>
      <c r="B40" s="13" t="s">
        <v>85</v>
      </c>
      <c r="C40" s="32"/>
      <c r="D40" s="66"/>
      <c r="E40" s="64"/>
      <c r="F40" s="3"/>
      <c r="G40" s="3"/>
      <c r="H40" s="10"/>
      <c r="I40" s="68"/>
      <c r="J40" s="68"/>
      <c r="L40" s="63"/>
      <c r="M40" s="63"/>
    </row>
    <row r="41" spans="1:13" ht="12.75">
      <c r="A41" s="3"/>
      <c r="B41" s="13" t="s">
        <v>122</v>
      </c>
      <c r="C41" s="32"/>
      <c r="D41" s="66">
        <v>1081.82</v>
      </c>
      <c r="E41" s="64">
        <v>1281.9</v>
      </c>
      <c r="F41" s="3"/>
      <c r="G41" s="3"/>
      <c r="H41" s="10"/>
      <c r="I41" s="68">
        <f t="shared" si="0"/>
        <v>118.4947588323381</v>
      </c>
      <c r="J41" s="68"/>
      <c r="L41" s="63"/>
      <c r="M41" s="63"/>
    </row>
    <row r="42" spans="1:13" ht="12.75">
      <c r="A42" s="3"/>
      <c r="B42" s="13" t="s">
        <v>123</v>
      </c>
      <c r="C42" s="32"/>
      <c r="D42" s="66">
        <v>895.78</v>
      </c>
      <c r="E42" s="64">
        <v>895.53</v>
      </c>
      <c r="F42" s="3"/>
      <c r="G42" s="3"/>
      <c r="H42" s="10"/>
      <c r="I42" s="68">
        <f t="shared" si="0"/>
        <v>99.97209136171827</v>
      </c>
      <c r="J42" s="68"/>
      <c r="L42" s="63"/>
      <c r="M42" s="63"/>
    </row>
    <row r="43" spans="1:13" ht="12.75">
      <c r="A43" s="3"/>
      <c r="B43" s="13" t="s">
        <v>124</v>
      </c>
      <c r="C43" s="32"/>
      <c r="D43" s="66"/>
      <c r="E43" s="64"/>
      <c r="F43" s="3"/>
      <c r="G43" s="3"/>
      <c r="H43" s="10"/>
      <c r="I43" s="68"/>
      <c r="J43" s="68"/>
      <c r="L43" s="63"/>
      <c r="M43" s="63"/>
    </row>
    <row r="44" spans="1:13" ht="12.75">
      <c r="A44" s="3"/>
      <c r="B44" s="13" t="s">
        <v>125</v>
      </c>
      <c r="C44" s="32"/>
      <c r="D44" s="66">
        <v>2.78</v>
      </c>
      <c r="E44" s="64">
        <v>2.79</v>
      </c>
      <c r="F44" s="3"/>
      <c r="G44" s="3"/>
      <c r="H44" s="10"/>
      <c r="I44" s="68">
        <f t="shared" si="0"/>
        <v>100.35971223021582</v>
      </c>
      <c r="J44" s="68"/>
      <c r="L44" s="63"/>
      <c r="M44" s="63"/>
    </row>
    <row r="45" spans="1:13" ht="12.75">
      <c r="A45" s="3"/>
      <c r="B45" s="13" t="s">
        <v>126</v>
      </c>
      <c r="C45" s="32"/>
      <c r="D45" s="66">
        <v>1.85</v>
      </c>
      <c r="E45" s="64">
        <v>4.84</v>
      </c>
      <c r="F45" s="3"/>
      <c r="G45" s="3"/>
      <c r="H45" s="10"/>
      <c r="I45" s="68">
        <f t="shared" si="0"/>
        <v>261.6216216216216</v>
      </c>
      <c r="J45" s="68"/>
      <c r="L45" s="63"/>
      <c r="M45" s="63"/>
    </row>
    <row r="46" spans="1:13" ht="12.75">
      <c r="A46" s="6" t="s">
        <v>72</v>
      </c>
      <c r="B46" s="6" t="s">
        <v>73</v>
      </c>
      <c r="C46" s="31" t="s">
        <v>11</v>
      </c>
      <c r="D46" s="66">
        <v>546.06</v>
      </c>
      <c r="E46" s="64">
        <f>317.99+146.52</f>
        <v>464.51</v>
      </c>
      <c r="F46" s="3"/>
      <c r="G46" s="3"/>
      <c r="H46" s="10"/>
      <c r="I46" s="68">
        <f t="shared" si="0"/>
        <v>85.06574369116947</v>
      </c>
      <c r="J46" s="68"/>
      <c r="L46" s="63"/>
      <c r="M46" s="63"/>
    </row>
    <row r="47" spans="1:13" ht="12.75">
      <c r="A47" s="13" t="s">
        <v>86</v>
      </c>
      <c r="B47" s="34" t="s">
        <v>87</v>
      </c>
      <c r="C47" s="31" t="s">
        <v>11</v>
      </c>
      <c r="D47" s="66"/>
      <c r="E47" s="64"/>
      <c r="F47" s="3"/>
      <c r="G47" s="3"/>
      <c r="H47" s="10"/>
      <c r="I47" s="68"/>
      <c r="J47" s="68"/>
      <c r="L47" s="63"/>
      <c r="M47" s="63"/>
    </row>
  </sheetData>
  <sheetProtection/>
  <mergeCells count="21">
    <mergeCell ref="A12:F12"/>
    <mergeCell ref="I14:J14"/>
    <mergeCell ref="A5:J5"/>
    <mergeCell ref="G14:H14"/>
    <mergeCell ref="D14:D15"/>
    <mergeCell ref="E14:E15"/>
    <mergeCell ref="F14:F15"/>
    <mergeCell ref="A6:J6"/>
    <mergeCell ref="A7:J7"/>
    <mergeCell ref="A8:J8"/>
    <mergeCell ref="A10:F10"/>
    <mergeCell ref="A11:F11"/>
    <mergeCell ref="A1:J1"/>
    <mergeCell ref="A2:J2"/>
    <mergeCell ref="A3:J3"/>
    <mergeCell ref="A4:J4"/>
    <mergeCell ref="A32:A33"/>
    <mergeCell ref="A14:A15"/>
    <mergeCell ref="B14:B15"/>
    <mergeCell ref="C14:C15"/>
    <mergeCell ref="A22:A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57421875" style="0" customWidth="1"/>
    <col min="2" max="2" width="34.28125" style="0" customWidth="1"/>
    <col min="3" max="3" width="6.28125" style="0" customWidth="1"/>
    <col min="4" max="4" width="10.7109375" style="0" customWidth="1"/>
    <col min="5" max="5" width="8.7109375" style="0" customWidth="1"/>
    <col min="6" max="6" width="10.421875" style="0" customWidth="1"/>
    <col min="7" max="7" width="0.13671875" style="0" customWidth="1"/>
    <col min="8" max="8" width="0" style="0" hidden="1" customWidth="1"/>
    <col min="9" max="9" width="7.57421875" style="0" customWidth="1"/>
    <col min="10" max="10" width="7.7109375" style="0" customWidth="1"/>
  </cols>
  <sheetData>
    <row r="1" spans="1:10" ht="12.75">
      <c r="A1" s="78" t="s">
        <v>24</v>
      </c>
      <c r="B1" s="80" t="s">
        <v>6</v>
      </c>
      <c r="C1" s="82" t="s">
        <v>7</v>
      </c>
      <c r="D1" s="82" t="s">
        <v>45</v>
      </c>
      <c r="E1" s="82" t="s">
        <v>75</v>
      </c>
      <c r="F1" s="82" t="s">
        <v>46</v>
      </c>
      <c r="G1" s="97" t="s">
        <v>25</v>
      </c>
      <c r="H1" s="98"/>
      <c r="I1" s="95" t="s">
        <v>25</v>
      </c>
      <c r="J1" s="96"/>
    </row>
    <row r="2" spans="1:10" ht="45">
      <c r="A2" s="79"/>
      <c r="B2" s="81"/>
      <c r="C2" s="83"/>
      <c r="D2" s="83"/>
      <c r="E2" s="83"/>
      <c r="F2" s="83"/>
      <c r="G2" s="23" t="s">
        <v>47</v>
      </c>
      <c r="H2" s="7" t="s">
        <v>48</v>
      </c>
      <c r="I2" s="25" t="s">
        <v>74</v>
      </c>
      <c r="J2" s="26" t="s">
        <v>23</v>
      </c>
    </row>
    <row r="3" spans="1:10" ht="12.75">
      <c r="A3" s="41" t="s">
        <v>14</v>
      </c>
      <c r="B3" s="35" t="s">
        <v>98</v>
      </c>
      <c r="C3" s="28" t="s">
        <v>9</v>
      </c>
      <c r="D3" s="15"/>
      <c r="E3" s="72">
        <v>-1852.99</v>
      </c>
      <c r="F3" s="15"/>
      <c r="G3" s="15"/>
      <c r="H3" s="15"/>
      <c r="I3" s="27"/>
      <c r="J3" s="27"/>
    </row>
    <row r="4" spans="1:10" ht="36">
      <c r="A4" s="42">
        <v>4</v>
      </c>
      <c r="B4" s="8" t="s">
        <v>99</v>
      </c>
      <c r="C4" s="38" t="s">
        <v>9</v>
      </c>
      <c r="D4" s="37"/>
      <c r="E4" s="37"/>
      <c r="F4" s="16"/>
      <c r="G4" s="15"/>
      <c r="H4" s="15"/>
      <c r="I4" s="27"/>
      <c r="J4" s="27"/>
    </row>
    <row r="5" spans="1:10" ht="12.75">
      <c r="A5" s="42" t="s">
        <v>17</v>
      </c>
      <c r="B5" s="8" t="s">
        <v>100</v>
      </c>
      <c r="C5" s="28" t="s">
        <v>9</v>
      </c>
      <c r="D5" s="15"/>
      <c r="E5" s="15"/>
      <c r="F5" s="15"/>
      <c r="G5" s="15"/>
      <c r="H5" s="15"/>
      <c r="I5" s="27"/>
      <c r="J5" s="27"/>
    </row>
    <row r="6" spans="1:10" ht="37.5" customHeight="1">
      <c r="A6" s="40" t="s">
        <v>88</v>
      </c>
      <c r="B6" s="22" t="s">
        <v>102</v>
      </c>
      <c r="C6" s="45" t="s">
        <v>11</v>
      </c>
      <c r="D6" s="39"/>
      <c r="E6" s="39"/>
      <c r="F6" s="39"/>
      <c r="G6" s="39"/>
      <c r="H6" s="39"/>
      <c r="I6" s="46"/>
      <c r="J6" s="46"/>
    </row>
    <row r="7" spans="1:10" ht="36">
      <c r="A7" s="42" t="s">
        <v>89</v>
      </c>
      <c r="B7" s="8" t="s">
        <v>101</v>
      </c>
      <c r="C7" s="45" t="s">
        <v>11</v>
      </c>
      <c r="D7" s="15"/>
      <c r="E7" s="15"/>
      <c r="F7" s="13"/>
      <c r="G7" s="15"/>
      <c r="H7" s="15"/>
      <c r="I7" s="27"/>
      <c r="J7" s="27"/>
    </row>
    <row r="8" spans="1:10" ht="25.5" customHeight="1">
      <c r="A8" s="75" t="s">
        <v>135</v>
      </c>
      <c r="B8" s="22" t="s">
        <v>136</v>
      </c>
      <c r="C8" s="45" t="s">
        <v>11</v>
      </c>
      <c r="D8" s="15"/>
      <c r="E8" s="15">
        <v>-9.33</v>
      </c>
      <c r="F8" s="13"/>
      <c r="G8" s="15"/>
      <c r="H8" s="15"/>
      <c r="I8" s="27"/>
      <c r="J8" s="27"/>
    </row>
    <row r="9" spans="1:10" ht="12.75">
      <c r="A9" s="43" t="s">
        <v>18</v>
      </c>
      <c r="B9" s="8" t="s">
        <v>103</v>
      </c>
      <c r="C9" s="28" t="s">
        <v>9</v>
      </c>
      <c r="D9" s="15"/>
      <c r="E9" s="15">
        <f>SUM(E10:E12)</f>
        <v>2468.81</v>
      </c>
      <c r="F9" s="15"/>
      <c r="G9" s="15"/>
      <c r="H9" s="15"/>
      <c r="I9" s="27"/>
      <c r="J9" s="27"/>
    </row>
    <row r="10" spans="1:10" ht="36">
      <c r="A10" s="43" t="s">
        <v>91</v>
      </c>
      <c r="B10" s="8" t="s">
        <v>104</v>
      </c>
      <c r="C10" s="45" t="s">
        <v>11</v>
      </c>
      <c r="D10" s="15"/>
      <c r="E10" s="15">
        <v>2236.31</v>
      </c>
      <c r="F10" s="15"/>
      <c r="G10" s="15"/>
      <c r="H10" s="15"/>
      <c r="I10" s="27"/>
      <c r="J10" s="27"/>
    </row>
    <row r="11" spans="1:10" ht="24">
      <c r="A11" s="43" t="s">
        <v>92</v>
      </c>
      <c r="B11" s="8" t="s">
        <v>105</v>
      </c>
      <c r="C11" s="45" t="s">
        <v>11</v>
      </c>
      <c r="D11" s="15"/>
      <c r="E11" s="15">
        <v>232.5</v>
      </c>
      <c r="F11" s="15"/>
      <c r="G11" s="15"/>
      <c r="H11" s="15"/>
      <c r="I11" s="27"/>
      <c r="J11" s="27"/>
    </row>
    <row r="12" spans="1:10" ht="26.25" customHeight="1">
      <c r="A12" s="43" t="s">
        <v>120</v>
      </c>
      <c r="B12" s="8" t="s">
        <v>121</v>
      </c>
      <c r="C12" s="61"/>
      <c r="D12" s="15"/>
      <c r="E12" s="15"/>
      <c r="F12" s="15"/>
      <c r="G12" s="15"/>
      <c r="H12" s="15"/>
      <c r="I12" s="27"/>
      <c r="J12" s="27"/>
    </row>
    <row r="13" spans="1:10" ht="12.75">
      <c r="A13" s="43" t="s">
        <v>19</v>
      </c>
      <c r="B13" s="12" t="s">
        <v>33</v>
      </c>
      <c r="C13" s="28" t="s">
        <v>9</v>
      </c>
      <c r="D13" s="15"/>
      <c r="E13" s="15"/>
      <c r="F13" s="15"/>
      <c r="G13" s="15"/>
      <c r="H13" s="15"/>
      <c r="I13" s="27"/>
      <c r="J13" s="27"/>
    </row>
    <row r="14" spans="1:10" ht="12.75">
      <c r="A14" s="44"/>
      <c r="B14" s="47" t="s">
        <v>27</v>
      </c>
      <c r="C14" s="45" t="s">
        <v>11</v>
      </c>
      <c r="D14" s="15"/>
      <c r="E14" s="15">
        <v>58911.1</v>
      </c>
      <c r="F14" s="15"/>
      <c r="G14" s="15"/>
      <c r="H14" s="15"/>
      <c r="I14" s="27"/>
      <c r="J14" s="27"/>
    </row>
    <row r="15" spans="1:10" ht="12.75">
      <c r="A15" s="44"/>
      <c r="B15" s="47" t="s">
        <v>28</v>
      </c>
      <c r="C15" s="45" t="s">
        <v>11</v>
      </c>
      <c r="D15" s="15"/>
      <c r="E15" s="15">
        <v>39973.02</v>
      </c>
      <c r="F15" s="15"/>
      <c r="G15" s="15"/>
      <c r="H15" s="15"/>
      <c r="I15" s="27"/>
      <c r="J15" s="27"/>
    </row>
    <row r="16" spans="1:10" ht="12.75">
      <c r="A16" s="44"/>
      <c r="B16" s="47" t="s">
        <v>93</v>
      </c>
      <c r="C16" s="45" t="s">
        <v>11</v>
      </c>
      <c r="D16" s="15"/>
      <c r="E16" s="15">
        <v>18938.08</v>
      </c>
      <c r="F16" s="15"/>
      <c r="G16" s="15"/>
      <c r="H16" s="15"/>
      <c r="I16" s="27"/>
      <c r="J16" s="27"/>
    </row>
    <row r="17" spans="1:10" ht="12.75">
      <c r="A17" s="44"/>
      <c r="B17" s="47" t="s">
        <v>93</v>
      </c>
      <c r="C17" s="48" t="s">
        <v>16</v>
      </c>
      <c r="D17" s="15"/>
      <c r="E17" s="15">
        <v>32</v>
      </c>
      <c r="F17" s="15"/>
      <c r="G17" s="15"/>
      <c r="H17" s="15"/>
      <c r="I17" s="27"/>
      <c r="J17" s="27"/>
    </row>
    <row r="18" spans="1:10" ht="12.75">
      <c r="A18" s="43" t="s">
        <v>20</v>
      </c>
      <c r="B18" s="12" t="s">
        <v>94</v>
      </c>
      <c r="C18" s="50" t="s">
        <v>29</v>
      </c>
      <c r="D18" s="74">
        <v>83</v>
      </c>
      <c r="E18" s="74">
        <v>83</v>
      </c>
      <c r="F18" s="15"/>
      <c r="G18" s="15"/>
      <c r="H18" s="15"/>
      <c r="I18" s="68">
        <f>E18/D18*100</f>
        <v>100</v>
      </c>
      <c r="J18" s="68"/>
    </row>
    <row r="19" spans="1:10" ht="24">
      <c r="A19" s="43" t="s">
        <v>21</v>
      </c>
      <c r="B19" s="20" t="s">
        <v>34</v>
      </c>
      <c r="C19" s="50" t="s">
        <v>30</v>
      </c>
      <c r="D19" s="73"/>
      <c r="E19" s="15"/>
      <c r="F19" s="15"/>
      <c r="G19" s="15"/>
      <c r="H19" s="15"/>
      <c r="I19" s="68"/>
      <c r="J19" s="68"/>
    </row>
    <row r="20" spans="1:10" ht="12.75">
      <c r="A20" s="44"/>
      <c r="B20" s="18" t="s">
        <v>95</v>
      </c>
      <c r="C20" s="45" t="s">
        <v>11</v>
      </c>
      <c r="D20" s="15">
        <v>13898.85</v>
      </c>
      <c r="E20" s="15">
        <v>14958.83</v>
      </c>
      <c r="F20" s="15"/>
      <c r="G20" s="15"/>
      <c r="H20" s="15"/>
      <c r="I20" s="68">
        <f>E20/D20*100</f>
        <v>107.62638635570569</v>
      </c>
      <c r="J20" s="68"/>
    </row>
    <row r="21" spans="1:10" ht="12.75">
      <c r="A21" s="44"/>
      <c r="B21" s="18" t="s">
        <v>31</v>
      </c>
      <c r="C21" s="48" t="s">
        <v>11</v>
      </c>
      <c r="D21" s="15">
        <v>13662.25</v>
      </c>
      <c r="E21" s="15">
        <v>13568.07</v>
      </c>
      <c r="F21" s="15"/>
      <c r="G21" s="15"/>
      <c r="H21" s="15"/>
      <c r="I21" s="68">
        <f>E21/D21*100</f>
        <v>99.31065527274058</v>
      </c>
      <c r="J21" s="68"/>
    </row>
    <row r="22" spans="1:10" ht="24">
      <c r="A22" s="43" t="s">
        <v>26</v>
      </c>
      <c r="B22" s="20" t="s">
        <v>96</v>
      </c>
      <c r="C22" s="19" t="s">
        <v>30</v>
      </c>
      <c r="D22" s="15"/>
      <c r="E22" s="15"/>
      <c r="F22" s="15"/>
      <c r="G22" s="15"/>
      <c r="H22" s="15"/>
      <c r="I22" s="68"/>
      <c r="J22" s="68"/>
    </row>
    <row r="23" spans="1:10" ht="12.75">
      <c r="A23" s="44"/>
      <c r="B23" s="13" t="s">
        <v>97</v>
      </c>
      <c r="C23" s="48" t="s">
        <v>11</v>
      </c>
      <c r="D23" s="15">
        <v>11146.35</v>
      </c>
      <c r="E23" s="15">
        <f>D23</f>
        <v>11146.35</v>
      </c>
      <c r="F23" s="15"/>
      <c r="G23" s="15"/>
      <c r="H23" s="15"/>
      <c r="I23" s="68">
        <f>E23/D23*100</f>
        <v>100</v>
      </c>
      <c r="J23" s="68"/>
    </row>
    <row r="24" spans="1:10" ht="12.75">
      <c r="A24" s="44"/>
      <c r="B24" s="17" t="s">
        <v>32</v>
      </c>
      <c r="C24" s="48" t="s">
        <v>11</v>
      </c>
      <c r="D24" s="15">
        <v>8491.71</v>
      </c>
      <c r="E24" s="15">
        <f>D24</f>
        <v>8491.71</v>
      </c>
      <c r="F24" s="15"/>
      <c r="G24" s="101" t="s">
        <v>90</v>
      </c>
      <c r="H24" s="101"/>
      <c r="I24" s="68">
        <f>E24/D24*100</f>
        <v>100</v>
      </c>
      <c r="J24" s="68"/>
    </row>
    <row r="25" ht="12.75">
      <c r="A25" s="9"/>
    </row>
    <row r="27" spans="1:4" ht="14.25">
      <c r="A27" s="70" t="s">
        <v>132</v>
      </c>
      <c r="B27" s="70"/>
      <c r="C27" s="70"/>
      <c r="D27" s="70"/>
    </row>
    <row r="28" spans="1:4" ht="14.25">
      <c r="A28" s="70"/>
      <c r="B28" s="70"/>
      <c r="C28" s="70"/>
      <c r="D28" s="70"/>
    </row>
    <row r="29" spans="1:4" ht="14.25">
      <c r="A29" s="70"/>
      <c r="B29" s="70"/>
      <c r="C29" s="70"/>
      <c r="D29" s="70"/>
    </row>
    <row r="30" spans="1:4" ht="14.25">
      <c r="A30" s="70" t="s">
        <v>131</v>
      </c>
      <c r="B30" s="70"/>
      <c r="C30" s="70"/>
      <c r="D30" s="70"/>
    </row>
  </sheetData>
  <sheetProtection/>
  <mergeCells count="9">
    <mergeCell ref="I1:J1"/>
    <mergeCell ref="G24:H24"/>
    <mergeCell ref="A1:A2"/>
    <mergeCell ref="B1:B2"/>
    <mergeCell ref="C1:C2"/>
    <mergeCell ref="D1:D2"/>
    <mergeCell ref="E1:E2"/>
    <mergeCell ref="F1:F2"/>
    <mergeCell ref="G1:H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6.28125" style="0" customWidth="1"/>
    <col min="4" max="4" width="10.7109375" style="0" customWidth="1"/>
    <col min="5" max="5" width="9.7109375" style="0" customWidth="1"/>
    <col min="6" max="6" width="10.421875" style="0" customWidth="1"/>
    <col min="7" max="7" width="2.28125" style="0" customWidth="1"/>
    <col min="8" max="8" width="0" style="0" hidden="1" customWidth="1"/>
    <col min="9" max="9" width="3.00390625" style="0" customWidth="1"/>
    <col min="10" max="10" width="7.7109375" style="0" hidden="1" customWidth="1"/>
  </cols>
  <sheetData>
    <row r="1" spans="1:10" ht="12.75">
      <c r="A1" s="89" t="s">
        <v>113</v>
      </c>
      <c r="B1" s="90"/>
      <c r="C1" s="90"/>
      <c r="D1" s="90"/>
      <c r="E1" s="90"/>
      <c r="F1" s="90"/>
      <c r="G1" s="90"/>
      <c r="H1" s="90"/>
      <c r="I1" s="91"/>
      <c r="J1" s="91"/>
    </row>
    <row r="2" spans="1:10" ht="12.75">
      <c r="A2" s="92" t="s">
        <v>0</v>
      </c>
      <c r="B2" s="93"/>
      <c r="C2" s="93"/>
      <c r="D2" s="93"/>
      <c r="E2" s="93"/>
      <c r="F2" s="93"/>
      <c r="G2" s="93"/>
      <c r="H2" s="93"/>
      <c r="I2" s="91"/>
      <c r="J2" s="91"/>
    </row>
    <row r="3" spans="1:10" ht="12.75">
      <c r="A3" s="94" t="s">
        <v>1</v>
      </c>
      <c r="B3" s="90"/>
      <c r="C3" s="90"/>
      <c r="D3" s="90"/>
      <c r="E3" s="90"/>
      <c r="F3" s="90"/>
      <c r="G3" s="90"/>
      <c r="H3" s="90"/>
      <c r="I3" s="91"/>
      <c r="J3" s="91"/>
    </row>
    <row r="4" spans="1:10" ht="12.75">
      <c r="A4" s="94" t="s">
        <v>22</v>
      </c>
      <c r="B4" s="90"/>
      <c r="C4" s="90"/>
      <c r="D4" s="90"/>
      <c r="E4" s="90"/>
      <c r="F4" s="90"/>
      <c r="G4" s="90"/>
      <c r="H4" s="90"/>
      <c r="I4" s="91"/>
      <c r="J4" s="91"/>
    </row>
    <row r="5" spans="1:10" ht="12.75">
      <c r="A5" s="94" t="s">
        <v>2</v>
      </c>
      <c r="B5" s="90"/>
      <c r="C5" s="90"/>
      <c r="D5" s="90"/>
      <c r="E5" s="90"/>
      <c r="F5" s="90"/>
      <c r="G5" s="90"/>
      <c r="H5" s="90"/>
      <c r="I5" s="91"/>
      <c r="J5" s="91"/>
    </row>
    <row r="6" spans="1:10" ht="12.75">
      <c r="A6" s="94" t="s">
        <v>3</v>
      </c>
      <c r="B6" s="90"/>
      <c r="C6" s="90"/>
      <c r="D6" s="90"/>
      <c r="E6" s="90"/>
      <c r="F6" s="90"/>
      <c r="G6" s="90"/>
      <c r="H6" s="90"/>
      <c r="I6" s="91"/>
      <c r="J6" s="91"/>
    </row>
    <row r="7" spans="1:10" ht="12.75">
      <c r="A7" s="94" t="s">
        <v>4</v>
      </c>
      <c r="B7" s="90"/>
      <c r="C7" s="90"/>
      <c r="D7" s="90"/>
      <c r="E7" s="90"/>
      <c r="F7" s="90"/>
      <c r="G7" s="90"/>
      <c r="H7" s="90"/>
      <c r="I7" s="91"/>
      <c r="J7" s="91"/>
    </row>
    <row r="8" spans="1:10" ht="12.75">
      <c r="A8" s="99" t="s">
        <v>42</v>
      </c>
      <c r="B8" s="100"/>
      <c r="C8" s="100"/>
      <c r="D8" s="100"/>
      <c r="E8" s="100"/>
      <c r="F8" s="100"/>
      <c r="G8" s="100"/>
      <c r="H8" s="100"/>
      <c r="I8" s="91"/>
      <c r="J8" s="91"/>
    </row>
    <row r="10" spans="1:10" ht="15.75">
      <c r="A10" s="87" t="s">
        <v>35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5.75">
      <c r="A11" s="87" t="s">
        <v>40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5.75">
      <c r="A12" s="87" t="s">
        <v>44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">
      <c r="A13" s="53"/>
      <c r="B13" s="69" t="s">
        <v>130</v>
      </c>
      <c r="C13" s="53"/>
      <c r="D13" s="53"/>
      <c r="E13" s="53"/>
      <c r="F13" s="53"/>
      <c r="G13" s="53"/>
      <c r="H13" s="53"/>
      <c r="I13" s="53"/>
      <c r="J13" s="53"/>
    </row>
    <row r="14" spans="1:8" ht="43.5" customHeight="1">
      <c r="A14" s="51" t="s">
        <v>24</v>
      </c>
      <c r="B14" s="54" t="s">
        <v>6</v>
      </c>
      <c r="C14" s="51" t="s">
        <v>7</v>
      </c>
      <c r="D14" s="51" t="s">
        <v>36</v>
      </c>
      <c r="E14" s="7" t="s">
        <v>114</v>
      </c>
      <c r="F14" s="49" t="s">
        <v>41</v>
      </c>
      <c r="G14" s="14"/>
      <c r="H14" s="14"/>
    </row>
    <row r="15" spans="1:8" ht="30" customHeight="1">
      <c r="A15" s="55" t="s">
        <v>8</v>
      </c>
      <c r="B15" s="22" t="s">
        <v>115</v>
      </c>
      <c r="C15" s="15"/>
      <c r="D15" s="72">
        <f>'прилож3 Лист1'!E16/'прилож3 Лист1'!E27</f>
        <v>1.0003420268518575</v>
      </c>
      <c r="E15" s="15"/>
      <c r="F15" s="15"/>
      <c r="G15" s="14"/>
      <c r="H15" s="14"/>
    </row>
    <row r="16" spans="1:8" ht="25.5">
      <c r="A16" s="55" t="s">
        <v>13</v>
      </c>
      <c r="B16" s="22" t="s">
        <v>116</v>
      </c>
      <c r="C16" s="15"/>
      <c r="D16" s="72" t="s">
        <v>137</v>
      </c>
      <c r="E16" s="15"/>
      <c r="F16" s="15"/>
      <c r="G16" s="14"/>
      <c r="H16" s="14"/>
    </row>
    <row r="17" spans="1:8" ht="52.5" customHeight="1">
      <c r="A17" s="55" t="s">
        <v>14</v>
      </c>
      <c r="B17" s="20" t="s">
        <v>106</v>
      </c>
      <c r="C17" s="15"/>
      <c r="D17" s="72" t="s">
        <v>137</v>
      </c>
      <c r="E17" s="15"/>
      <c r="F17" s="15"/>
      <c r="G17" s="14"/>
      <c r="H17" s="14"/>
    </row>
    <row r="18" spans="1:8" ht="30" customHeight="1">
      <c r="A18" s="55" t="s">
        <v>15</v>
      </c>
      <c r="B18" s="33" t="s">
        <v>107</v>
      </c>
      <c r="C18" s="21" t="s">
        <v>16</v>
      </c>
      <c r="D18" s="72" t="s">
        <v>137</v>
      </c>
      <c r="E18" s="15"/>
      <c r="F18" s="15"/>
      <c r="G18" s="14"/>
      <c r="H18" s="14"/>
    </row>
    <row r="19" spans="1:8" ht="24">
      <c r="A19" s="55" t="s">
        <v>17</v>
      </c>
      <c r="B19" s="33" t="s">
        <v>117</v>
      </c>
      <c r="C19" s="52" t="s">
        <v>38</v>
      </c>
      <c r="D19" s="72" t="s">
        <v>137</v>
      </c>
      <c r="E19" s="15"/>
      <c r="F19" s="15"/>
      <c r="G19" s="14"/>
      <c r="H19" s="14"/>
    </row>
    <row r="20" spans="1:8" ht="24">
      <c r="A20" s="55" t="s">
        <v>18</v>
      </c>
      <c r="B20" s="20" t="s">
        <v>37</v>
      </c>
      <c r="C20" s="21" t="s">
        <v>16</v>
      </c>
      <c r="D20" s="72" t="s">
        <v>137</v>
      </c>
      <c r="E20" s="15"/>
      <c r="F20" s="15"/>
      <c r="G20" s="14"/>
      <c r="H20" s="14"/>
    </row>
    <row r="21" spans="1:8" ht="12.75">
      <c r="A21" s="55" t="s">
        <v>19</v>
      </c>
      <c r="B21" s="36" t="s">
        <v>39</v>
      </c>
      <c r="C21" s="21" t="s">
        <v>16</v>
      </c>
      <c r="D21" s="72" t="s">
        <v>137</v>
      </c>
      <c r="E21" s="15"/>
      <c r="F21" s="15"/>
      <c r="G21" s="14"/>
      <c r="H21" s="14"/>
    </row>
    <row r="22" spans="1:8" ht="12.75">
      <c r="A22" s="55" t="s">
        <v>20</v>
      </c>
      <c r="B22" s="12" t="s">
        <v>108</v>
      </c>
      <c r="C22" s="21" t="s">
        <v>16</v>
      </c>
      <c r="D22" s="72" t="s">
        <v>137</v>
      </c>
      <c r="E22" s="15"/>
      <c r="F22" s="15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9" ht="15">
      <c r="A24" s="56" t="s">
        <v>109</v>
      </c>
      <c r="B24" s="57"/>
      <c r="C24" s="57"/>
      <c r="D24" s="57"/>
      <c r="E24" s="57"/>
      <c r="F24" s="57"/>
      <c r="G24" s="57"/>
      <c r="H24" s="57"/>
      <c r="I24" s="57"/>
    </row>
    <row r="25" spans="1:9" ht="14.25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5">
      <c r="A26" s="58" t="s">
        <v>118</v>
      </c>
      <c r="B26" s="57"/>
      <c r="C26" s="57"/>
      <c r="D26" s="57"/>
      <c r="E26" s="57"/>
      <c r="F26" s="57"/>
      <c r="G26" s="57"/>
      <c r="H26" s="57"/>
      <c r="I26" s="57"/>
    </row>
    <row r="27" spans="1:9" ht="15">
      <c r="A27" s="58" t="s">
        <v>110</v>
      </c>
      <c r="B27" s="57"/>
      <c r="C27" s="57"/>
      <c r="D27" s="57"/>
      <c r="E27" s="57"/>
      <c r="F27" s="57"/>
      <c r="G27" s="57"/>
      <c r="H27" s="57"/>
      <c r="I27" s="57"/>
    </row>
    <row r="28" spans="1:9" ht="14.2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5">
      <c r="A29" s="58" t="s">
        <v>111</v>
      </c>
      <c r="B29" s="57"/>
      <c r="C29" s="57"/>
      <c r="D29" s="57"/>
      <c r="E29" s="57"/>
      <c r="F29" s="57"/>
      <c r="G29" s="57"/>
      <c r="H29" s="57"/>
      <c r="I29" s="57"/>
    </row>
    <row r="30" spans="1:9" ht="14.2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5">
      <c r="A31" s="59"/>
      <c r="B31" s="102" t="s">
        <v>119</v>
      </c>
      <c r="C31" s="103"/>
      <c r="D31" s="103"/>
      <c r="E31" s="103"/>
      <c r="F31" s="103"/>
      <c r="G31" s="57"/>
      <c r="H31" s="57"/>
      <c r="I31" s="57"/>
    </row>
    <row r="32" spans="1:9" ht="15">
      <c r="A32" s="57"/>
      <c r="B32" s="59" t="s">
        <v>112</v>
      </c>
      <c r="C32" s="60"/>
      <c r="D32" s="60"/>
      <c r="E32" s="60"/>
      <c r="F32" s="60"/>
      <c r="G32" s="57"/>
      <c r="H32" s="57"/>
      <c r="I32" s="57"/>
    </row>
    <row r="33" spans="1:4" ht="14.25">
      <c r="A33" s="57"/>
      <c r="B33" s="57"/>
      <c r="C33" s="57"/>
      <c r="D33" s="57"/>
    </row>
    <row r="34" spans="1:9" ht="14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4.25">
      <c r="A35" s="57" t="s">
        <v>133</v>
      </c>
      <c r="B35" s="57"/>
      <c r="C35" s="57"/>
      <c r="D35" s="57"/>
      <c r="E35" s="57"/>
      <c r="F35" s="57"/>
      <c r="G35" s="57"/>
      <c r="H35" s="57"/>
      <c r="I35" s="57"/>
    </row>
    <row r="36" spans="1:9" ht="14.25">
      <c r="A36" s="57"/>
      <c r="B36" s="57"/>
      <c r="C36" s="57"/>
      <c r="D36" s="57"/>
      <c r="E36" s="57"/>
      <c r="F36" s="57"/>
      <c r="G36" s="57"/>
      <c r="H36" s="57"/>
      <c r="I36" s="57"/>
    </row>
    <row r="38" spans="1:2" ht="14.25">
      <c r="A38" s="70" t="s">
        <v>131</v>
      </c>
      <c r="B38" s="70"/>
    </row>
  </sheetData>
  <sheetProtection/>
  <mergeCells count="12">
    <mergeCell ref="B31:F31"/>
    <mergeCell ref="A7:J7"/>
    <mergeCell ref="A8:J8"/>
    <mergeCell ref="A10:J10"/>
    <mergeCell ref="A11:J11"/>
    <mergeCell ref="A12:J12"/>
    <mergeCell ref="A6:J6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2012-06-10T11:58:03Z</cp:lastPrinted>
  <dcterms:created xsi:type="dcterms:W3CDTF">2012-05-03T05:49:35Z</dcterms:created>
  <dcterms:modified xsi:type="dcterms:W3CDTF">2013-04-02T13:10:45Z</dcterms:modified>
  <cp:category/>
  <cp:version/>
  <cp:contentType/>
  <cp:contentStatus/>
</cp:coreProperties>
</file>